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ldouglas/Desktop/"/>
    </mc:Choice>
  </mc:AlternateContent>
  <bookViews>
    <workbookView xWindow="15480" yWindow="460" windowWidth="30500" windowHeight="24740" tabRatio="500"/>
  </bookViews>
  <sheets>
    <sheet name="ServClean Dilution Cost Calcula" sheetId="3" r:id="rId1"/>
  </sheets>
  <definedNames>
    <definedName name="_xlnm.Print_Area" localSheetId="0">'ServClean Dilution Cost Calcula'!$B$1:$Q$30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2" i="3" l="1"/>
  <c r="Q22" i="3"/>
  <c r="M22" i="3"/>
  <c r="J22" i="3"/>
  <c r="J18" i="3"/>
  <c r="M14" i="3"/>
  <c r="M18" i="3"/>
  <c r="G22" i="3"/>
  <c r="H22" i="3"/>
  <c r="N18" i="3"/>
  <c r="K18" i="3"/>
  <c r="N22" i="3"/>
  <c r="K22" i="3"/>
  <c r="J14" i="3"/>
  <c r="K14" i="3"/>
  <c r="G14" i="3"/>
  <c r="H14" i="3"/>
  <c r="N14" i="3"/>
</calcChain>
</file>

<file path=xl/sharedStrings.xml><?xml version="1.0" encoding="utf-8"?>
<sst xmlns="http://schemas.openxmlformats.org/spreadsheetml/2006/main" count="51" uniqueCount="25">
  <si>
    <t>Dilution Cost Calculator</t>
  </si>
  <si>
    <t>Product Code</t>
  </si>
  <si>
    <t>Pack Size</t>
  </si>
  <si>
    <t>4 x 2.0L</t>
  </si>
  <si>
    <t>Yield (L)</t>
  </si>
  <si>
    <t>29301-1S</t>
  </si>
  <si>
    <t>Light Duty 1:128</t>
  </si>
  <si>
    <t>Medium Duty 1:32</t>
  </si>
  <si>
    <t>Heavy Duty 1:12</t>
  </si>
  <si>
    <t>Regular Duty 1:64</t>
  </si>
  <si>
    <t>Heavy Duty 1:16</t>
  </si>
  <si>
    <t>Enter the case price in the light blue highlighted cells.</t>
  </si>
  <si>
    <t>Rev. 11.15.18</t>
  </si>
  <si>
    <t>29302-1S</t>
  </si>
  <si>
    <t>29319-1S</t>
  </si>
  <si>
    <t>Insert Case Price</t>
  </si>
  <si>
    <t>Description</t>
  </si>
  <si>
    <t>ServClean® CLEAN</t>
  </si>
  <si>
    <t>ServClean® DEGREASE</t>
  </si>
  <si>
    <r>
      <t xml:space="preserve"> 1:512
(FOOD CONTACT SANITIZING)
</t>
    </r>
    <r>
      <rPr>
        <b/>
        <sz val="10"/>
        <color theme="0"/>
        <rFont val="Calibri"/>
        <family val="2"/>
        <scheme val="minor"/>
      </rPr>
      <t>(150 ppm Active, 300 ppm hard water)</t>
    </r>
  </si>
  <si>
    <r>
      <t xml:space="preserve"> 1:376
(FOOD CONTACT SANITIZING)
</t>
    </r>
    <r>
      <rPr>
        <b/>
        <sz val="10"/>
        <color theme="1"/>
        <rFont val="Calibri"/>
        <family val="2"/>
        <scheme val="minor"/>
      </rPr>
      <t xml:space="preserve"> (200 ppm Active, 500 ppm hard water)</t>
    </r>
  </si>
  <si>
    <r>
      <t xml:space="preserve"> 1:192
(FOOD CONTACT SANITIZING)
</t>
    </r>
    <r>
      <rPr>
        <b/>
        <sz val="10"/>
        <color theme="1"/>
        <rFont val="Calibri"/>
        <family val="2"/>
        <scheme val="minor"/>
      </rPr>
      <t>(400 ppm Active, 1000 ppm hard water)</t>
    </r>
  </si>
  <si>
    <r>
      <t xml:space="preserve"> 1:128
(NON-FOOD CONTACT SANITIZING)
</t>
    </r>
    <r>
      <rPr>
        <b/>
        <sz val="10"/>
        <color theme="1"/>
        <rFont val="Calibri"/>
        <family val="2"/>
        <scheme val="minor"/>
      </rPr>
      <t>Potable Water Rinse Required</t>
    </r>
  </si>
  <si>
    <t>Price per Litre
at Use</t>
  </si>
  <si>
    <t>ServClean® SANITIZE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</si>
</sst>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.0000_);_(&quot;$&quot;* \(#,##0.0000\);_(&quot;$&quot;* &quot;-&quot;????_);_(@_)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1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ill="1"/>
    <xf numFmtId="165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164" fontId="0" fillId="2" borderId="1" xfId="1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0" fillId="8" borderId="1" xfId="3" applyFont="1" applyBorder="1" applyAlignment="1">
      <alignment horizontal="center" vertical="center" wrapText="1"/>
    </xf>
    <xf numFmtId="0" fontId="10" fillId="8" borderId="1" xfId="3" applyFont="1" applyBorder="1" applyAlignment="1">
      <alignment horizontal="center" vertical="center"/>
    </xf>
    <xf numFmtId="0" fontId="9" fillId="7" borderId="1" xfId="2" applyFont="1" applyBorder="1" applyAlignment="1">
      <alignment horizontal="center" vertical="center" wrapText="1"/>
    </xf>
    <xf numFmtId="0" fontId="9" fillId="7" borderId="1" xfId="2" applyFont="1" applyBorder="1" applyAlignment="1">
      <alignment horizontal="center" vertical="center"/>
    </xf>
    <xf numFmtId="0" fontId="10" fillId="10" borderId="1" xfId="5" applyFont="1" applyBorder="1" applyAlignment="1">
      <alignment horizontal="center" vertical="center" wrapText="1"/>
    </xf>
    <xf numFmtId="0" fontId="10" fillId="10" borderId="1" xfId="5" applyFont="1" applyBorder="1" applyAlignment="1">
      <alignment horizontal="center" vertical="center"/>
    </xf>
    <xf numFmtId="0" fontId="10" fillId="9" borderId="1" xfId="4" applyFont="1" applyBorder="1" applyAlignment="1">
      <alignment horizontal="center" vertical="center" wrapText="1"/>
    </xf>
    <xf numFmtId="0" fontId="10" fillId="9" borderId="1" xfId="4" applyFont="1" applyBorder="1" applyAlignment="1">
      <alignment horizontal="center" vertical="center"/>
    </xf>
  </cellXfs>
  <cellStyles count="6">
    <cellStyle name="20% - Accent4" xfId="3" builtinId="42"/>
    <cellStyle name="40% - Accent4" xfId="4" builtinId="43"/>
    <cellStyle name="60% - Accent4" xfId="5" builtinId="44"/>
    <cellStyle name="Accent4" xfId="2" builtinId="41"/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585932</xdr:colOff>
      <xdr:row>1</xdr:row>
      <xdr:rowOff>54841</xdr:rowOff>
    </xdr:from>
    <xdr:to>
      <xdr:col>10</xdr:col>
      <xdr:colOff>669637</xdr:colOff>
      <xdr:row>6</xdr:row>
      <xdr:rowOff>173182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D066493D-DC45-473E-BBF5-CF86D9FC8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7114" y="262659"/>
          <a:ext cx="3593523" cy="1157432"/>
        </a:xfrm>
        <a:prstGeom prst="rect">
          <a:avLst/>
        </a:prstGeom>
      </xdr:spPr>
    </xdr:pic>
    <xdr:clientData/>
  </xdr:twoCellAnchor>
  <xdr:twoCellAnchor editAs="oneCell">
    <xdr:from>
      <xdr:col>10</xdr:col>
      <xdr:colOff>438727</xdr:colOff>
      <xdr:row>7</xdr:row>
      <xdr:rowOff>23092</xdr:rowOff>
    </xdr:from>
    <xdr:to>
      <xdr:col>10</xdr:col>
      <xdr:colOff>1039090</xdr:colOff>
      <xdr:row>7</xdr:row>
      <xdr:rowOff>623455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9727" y="1477819"/>
          <a:ext cx="600363" cy="600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8:Q25"/>
  <sheetViews>
    <sheetView showGridLines="0" showRowColHeaders="0" tabSelected="1" zoomScale="120" zoomScaleNormal="120" zoomScalePageLayoutView="120" workbookViewId="0">
      <selection activeCell="H23" sqref="H23"/>
    </sheetView>
  </sheetViews>
  <sheetFormatPr baseColWidth="10" defaultColWidth="8.83203125" defaultRowHeight="16" x14ac:dyDescent="0.2"/>
  <cols>
    <col min="2" max="2" width="12.33203125" customWidth="1"/>
    <col min="3" max="3" width="19.6640625" bestFit="1" customWidth="1"/>
    <col min="4" max="4" width="10.1640625" bestFit="1" customWidth="1"/>
    <col min="5" max="5" width="14.83203125" bestFit="1" customWidth="1"/>
    <col min="6" max="6" width="2" customWidth="1"/>
    <col min="7" max="7" width="14.6640625" style="1" customWidth="1"/>
    <col min="8" max="8" width="14.6640625" customWidth="1"/>
    <col min="9" max="9" width="2" customWidth="1"/>
    <col min="10" max="10" width="14.6640625" style="1" customWidth="1"/>
    <col min="11" max="11" width="14.6640625" customWidth="1"/>
    <col min="12" max="12" width="2" customWidth="1"/>
    <col min="13" max="13" width="14.6640625" style="1" customWidth="1"/>
    <col min="14" max="14" width="14.6640625" customWidth="1"/>
    <col min="15" max="15" width="2" customWidth="1"/>
    <col min="16" max="17" width="14.6640625" customWidth="1"/>
  </cols>
  <sheetData>
    <row r="8" spans="2:17" ht="52" customHeight="1" x14ac:dyDescent="0.2">
      <c r="B8" s="16" t="s"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ht="19" x14ac:dyDescent="0.25">
      <c r="B9" s="17" t="s">
        <v>11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2" spans="2:17" ht="24" customHeight="1" x14ac:dyDescent="0.2">
      <c r="B12" s="13"/>
      <c r="C12" s="13"/>
      <c r="D12" s="4"/>
      <c r="E12" s="4"/>
      <c r="F12" s="4"/>
      <c r="G12" s="18" t="s">
        <v>6</v>
      </c>
      <c r="H12" s="19"/>
      <c r="I12" s="3"/>
      <c r="J12" s="20" t="s">
        <v>7</v>
      </c>
      <c r="K12" s="20"/>
      <c r="L12" s="3"/>
      <c r="M12" s="21" t="s">
        <v>8</v>
      </c>
      <c r="N12" s="21"/>
    </row>
    <row r="13" spans="2:17" ht="32.25" customHeight="1" x14ac:dyDescent="0.2">
      <c r="B13" s="5" t="s">
        <v>1</v>
      </c>
      <c r="C13" s="11" t="s">
        <v>16</v>
      </c>
      <c r="D13" s="11" t="s">
        <v>2</v>
      </c>
      <c r="E13" s="11" t="s">
        <v>15</v>
      </c>
      <c r="G13" s="11" t="s">
        <v>4</v>
      </c>
      <c r="H13" s="12" t="s">
        <v>23</v>
      </c>
      <c r="I13" s="1"/>
      <c r="J13" s="11" t="s">
        <v>4</v>
      </c>
      <c r="K13" s="12" t="s">
        <v>23</v>
      </c>
      <c r="L13" s="1"/>
      <c r="M13" s="11" t="s">
        <v>4</v>
      </c>
      <c r="N13" s="12" t="s">
        <v>23</v>
      </c>
    </row>
    <row r="14" spans="2:17" x14ac:dyDescent="0.2">
      <c r="B14" s="14" t="s">
        <v>5</v>
      </c>
      <c r="C14" s="15" t="s">
        <v>17</v>
      </c>
      <c r="D14" s="2" t="s">
        <v>3</v>
      </c>
      <c r="E14" s="10"/>
      <c r="G14" s="9">
        <f>4*2*129</f>
        <v>1032</v>
      </c>
      <c r="H14" s="8">
        <f>E14/G14</f>
        <v>0</v>
      </c>
      <c r="I14" s="7"/>
      <c r="J14" s="9">
        <f>4*2*33</f>
        <v>264</v>
      </c>
      <c r="K14" s="8">
        <f>E14/J14</f>
        <v>0</v>
      </c>
      <c r="L14" s="7"/>
      <c r="M14" s="9">
        <f>4*2*13</f>
        <v>104</v>
      </c>
      <c r="N14" s="8">
        <f>E14/M14</f>
        <v>0</v>
      </c>
    </row>
    <row r="16" spans="2:17" ht="24" customHeight="1" x14ac:dyDescent="0.2">
      <c r="B16" s="13"/>
      <c r="C16" s="13"/>
      <c r="D16" s="4"/>
      <c r="E16" s="4"/>
      <c r="F16" s="4"/>
      <c r="I16" s="3"/>
      <c r="J16" s="20" t="s">
        <v>9</v>
      </c>
      <c r="K16" s="20"/>
      <c r="L16" s="3"/>
      <c r="M16" s="21" t="s">
        <v>10</v>
      </c>
      <c r="N16" s="21"/>
    </row>
    <row r="17" spans="2:17" ht="32.25" customHeight="1" x14ac:dyDescent="0.2">
      <c r="B17" s="5" t="s">
        <v>1</v>
      </c>
      <c r="C17" s="11" t="s">
        <v>16</v>
      </c>
      <c r="D17" s="11" t="s">
        <v>2</v>
      </c>
      <c r="E17" s="11" t="s">
        <v>15</v>
      </c>
      <c r="I17" s="1"/>
      <c r="J17" s="11" t="s">
        <v>4</v>
      </c>
      <c r="K17" s="12" t="s">
        <v>23</v>
      </c>
      <c r="L17" s="1"/>
      <c r="M17" s="11" t="s">
        <v>4</v>
      </c>
      <c r="N17" s="12" t="s">
        <v>23</v>
      </c>
    </row>
    <row r="18" spans="2:17" x14ac:dyDescent="0.2">
      <c r="B18" s="14" t="s">
        <v>13</v>
      </c>
      <c r="C18" s="15" t="s">
        <v>18</v>
      </c>
      <c r="D18" s="2" t="s">
        <v>3</v>
      </c>
      <c r="E18" s="10"/>
      <c r="I18" s="7"/>
      <c r="J18" s="9">
        <f>4*2*65</f>
        <v>520</v>
      </c>
      <c r="K18" s="8">
        <f>E18/J18</f>
        <v>0</v>
      </c>
      <c r="L18" s="7"/>
      <c r="M18" s="9">
        <f>4*2*17</f>
        <v>136</v>
      </c>
      <c r="N18" s="8">
        <f>E18/M18</f>
        <v>0</v>
      </c>
    </row>
    <row r="20" spans="2:17" ht="48.75" customHeight="1" x14ac:dyDescent="0.2">
      <c r="B20" s="13"/>
      <c r="C20" s="13"/>
      <c r="D20" s="4"/>
      <c r="E20" s="4"/>
      <c r="F20" s="4"/>
      <c r="G20" s="24" t="s">
        <v>19</v>
      </c>
      <c r="H20" s="25"/>
      <c r="I20" s="3"/>
      <c r="J20" s="26" t="s">
        <v>20</v>
      </c>
      <c r="K20" s="27"/>
      <c r="L20" s="3"/>
      <c r="M20" s="28" t="s">
        <v>21</v>
      </c>
      <c r="N20" s="29"/>
      <c r="P20" s="22" t="s">
        <v>22</v>
      </c>
      <c r="Q20" s="23"/>
    </row>
    <row r="21" spans="2:17" ht="32.25" customHeight="1" x14ac:dyDescent="0.2">
      <c r="B21" s="5" t="s">
        <v>1</v>
      </c>
      <c r="C21" s="11" t="s">
        <v>16</v>
      </c>
      <c r="D21" s="11" t="s">
        <v>2</v>
      </c>
      <c r="E21" s="11" t="s">
        <v>15</v>
      </c>
      <c r="G21" s="11" t="s">
        <v>4</v>
      </c>
      <c r="H21" s="12" t="s">
        <v>23</v>
      </c>
      <c r="I21" s="1"/>
      <c r="J21" s="11" t="s">
        <v>4</v>
      </c>
      <c r="K21" s="12" t="s">
        <v>23</v>
      </c>
      <c r="L21" s="1"/>
      <c r="M21" s="11" t="s">
        <v>4</v>
      </c>
      <c r="N21" s="12" t="s">
        <v>23</v>
      </c>
      <c r="P21" s="11" t="s">
        <v>4</v>
      </c>
      <c r="Q21" s="12" t="s">
        <v>23</v>
      </c>
    </row>
    <row r="22" spans="2:17" x14ac:dyDescent="0.2">
      <c r="B22" s="14" t="s">
        <v>14</v>
      </c>
      <c r="C22" s="15" t="s">
        <v>24</v>
      </c>
      <c r="D22" s="2" t="s">
        <v>3</v>
      </c>
      <c r="E22" s="10"/>
      <c r="G22" s="9">
        <f>4*2*513</f>
        <v>4104</v>
      </c>
      <c r="H22" s="8">
        <f>E22/G22</f>
        <v>0</v>
      </c>
      <c r="I22" s="7"/>
      <c r="J22" s="9">
        <f>4*2*377</f>
        <v>3016</v>
      </c>
      <c r="K22" s="8">
        <f>E22/J22</f>
        <v>0</v>
      </c>
      <c r="L22" s="7"/>
      <c r="M22" s="9">
        <f>4*2*193</f>
        <v>1544</v>
      </c>
      <c r="N22" s="8">
        <f>E22/M22</f>
        <v>0</v>
      </c>
      <c r="P22" s="9">
        <f>4*2*129</f>
        <v>1032</v>
      </c>
      <c r="Q22" s="8">
        <f>E22/P22</f>
        <v>0</v>
      </c>
    </row>
    <row r="25" spans="2:17" x14ac:dyDescent="0.2">
      <c r="Q25" s="6" t="s">
        <v>12</v>
      </c>
    </row>
  </sheetData>
  <mergeCells count="11">
    <mergeCell ref="P20:Q20"/>
    <mergeCell ref="G20:H20"/>
    <mergeCell ref="J20:K20"/>
    <mergeCell ref="M20:N20"/>
    <mergeCell ref="J16:K16"/>
    <mergeCell ref="M16:N16"/>
    <mergeCell ref="B8:Q8"/>
    <mergeCell ref="B9:Q9"/>
    <mergeCell ref="G12:H12"/>
    <mergeCell ref="J12:K12"/>
    <mergeCell ref="M12:N12"/>
  </mergeCells>
  <phoneticPr fontId="4" type="noConversion"/>
  <printOptions horizontalCentered="1"/>
  <pageMargins left="0.23622047244094491" right="0.23622047244094491" top="0.59055118110236227" bottom="0.59055118110236227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ServClean Dilution Cost Calcula</vt:lpstr>
    </vt:vector>
  </TitlesOfParts>
  <Company>Charlotte Products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Reyes</dc:creator>
  <cp:lastModifiedBy>Microsoft Office User</cp:lastModifiedBy>
  <cp:lastPrinted>2018-11-15T17:56:06Z</cp:lastPrinted>
  <dcterms:created xsi:type="dcterms:W3CDTF">2014-04-17T12:43:09Z</dcterms:created>
  <dcterms:modified xsi:type="dcterms:W3CDTF">2018-12-11T16:42:16Z</dcterms:modified>
</cp:coreProperties>
</file>